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6D1B83F8-8D0A-4150-A08B-2C8DC27BBD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-ին եռամսյակ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5" l="1"/>
  <c r="D29" i="5" l="1"/>
  <c r="D40" i="5" l="1"/>
  <c r="D39" i="5"/>
  <c r="D38" i="5"/>
  <c r="D37" i="5"/>
  <c r="D36" i="5"/>
  <c r="D34" i="5"/>
  <c r="D33" i="5"/>
  <c r="D32" i="5"/>
  <c r="D31" i="5"/>
  <c r="D30" i="5"/>
  <c r="D28" i="5"/>
  <c r="D27" i="5"/>
  <c r="D26" i="5"/>
  <c r="D24" i="5"/>
  <c r="D23" i="5"/>
  <c r="C19" i="5"/>
  <c r="C20" i="5" s="1"/>
  <c r="B19" i="5"/>
  <c r="B20" i="5" s="1"/>
  <c r="D18" i="5"/>
  <c r="D17" i="5"/>
  <c r="D16" i="5"/>
  <c r="D15" i="5"/>
  <c r="D14" i="5"/>
  <c r="D13" i="5"/>
  <c r="D12" i="5"/>
  <c r="D10" i="5"/>
  <c r="D9" i="5"/>
  <c r="D8" i="5"/>
  <c r="D7" i="5"/>
  <c r="D6" i="5"/>
  <c r="D20" i="5" l="1"/>
  <c r="D19" i="5"/>
</calcChain>
</file>

<file path=xl/sharedStrings.xml><?xml version="1.0" encoding="utf-8"?>
<sst xmlns="http://schemas.openxmlformats.org/spreadsheetml/2006/main" count="50" uniqueCount="44">
  <si>
    <t>Հավելված</t>
  </si>
  <si>
    <t>Եկամտատեսակ</t>
  </si>
  <si>
    <t>Նախատեսված</t>
  </si>
  <si>
    <t>Կատարողական</t>
  </si>
  <si>
    <t>Անշարժ գույքի հարկ</t>
  </si>
  <si>
    <t>Գույքահարկ փոխադրամիջոցներից</t>
  </si>
  <si>
    <t>Տեղական տուրքեր</t>
  </si>
  <si>
    <t>Ընդամենը գույքի վարձակալությունից եկամուտներ</t>
  </si>
  <si>
    <t>Պետական բյուջեից ֆինանսական համահարթեցման սկզբունքով տրամադրվող դոտացիաներ</t>
  </si>
  <si>
    <t>Այլ դոտացիաներ</t>
  </si>
  <si>
    <t>Ծախսային մաս</t>
  </si>
  <si>
    <t>Դրամով վճարվող աշխատավարձեր և հավելավճարներ</t>
  </si>
  <si>
    <t>Պարգևատրումներ</t>
  </si>
  <si>
    <t>Էներգետիկ ծառայություններ</t>
  </si>
  <si>
    <t>Կոմունալ ծառայություններ</t>
  </si>
  <si>
    <t>Կապի ծառայություններ</t>
  </si>
  <si>
    <t>Գործողումների և շրջագայությունների ծախսեր</t>
  </si>
  <si>
    <t>Պայմանագրային ծառայությունների ձեռքբերում</t>
  </si>
  <si>
    <t>Դրամաշնորհներ</t>
  </si>
  <si>
    <t>Սուբսիդիաներ</t>
  </si>
  <si>
    <t>Մեքենաներ և սարքավորումներ, այլ հիմնական միջոցներ</t>
  </si>
  <si>
    <t>Այլ եկամուտներ</t>
  </si>
  <si>
    <t>տեղական վճար</t>
  </si>
  <si>
    <t>տեղական վճ.՝ծնողական մուծում</t>
  </si>
  <si>
    <t>տեղական վճ.՝ աղբահանություն</t>
  </si>
  <si>
    <t xml:space="preserve">Եկամտային մաս. </t>
  </si>
  <si>
    <t>հազ.դրամ</t>
  </si>
  <si>
    <t>Ընդամենը</t>
  </si>
  <si>
    <t>Կատ. տոկոս</t>
  </si>
  <si>
    <t>Գործառնական և բանկային ծառայությունների ծախսեր</t>
  </si>
  <si>
    <t>Ընթացիկ նորոգում և պահպանում</t>
  </si>
  <si>
    <t>Շենքերի և շինություններ կապիտալ վերանորոգում, շինարարություն</t>
  </si>
  <si>
    <t>Ապահովագրական ծախսեր</t>
  </si>
  <si>
    <t>Նյութեր</t>
  </si>
  <si>
    <t>Հողի իրացումից մուտքեր</t>
  </si>
  <si>
    <t xml:space="preserve">Պետական տուրք </t>
  </si>
  <si>
    <t>տեղական վճ.՝ խմելու ջրի վարձավճար</t>
  </si>
  <si>
    <t xml:space="preserve"> Մասնագիտական ծառայություններ</t>
  </si>
  <si>
    <t>Ընդամենը սեփական եկամուտ</t>
  </si>
  <si>
    <t xml:space="preserve">Սոցիալական նպաստներ և կենսաթոշակներ </t>
  </si>
  <si>
    <t>Այլ ծախսեր</t>
  </si>
  <si>
    <t xml:space="preserve">ՀՀ Վայոց ձորի մարզի
Եղեգնաձոր համայնքի ավագանու
2024 թվականի --------------- թիվ ------Լ որոշման                                                                                                   
</t>
  </si>
  <si>
    <t>/2-րդ եռամսյակ/</t>
  </si>
  <si>
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</si>
</sst>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sz val="11"/>
      <name val="GHEA Grapalat"/>
      <family val="3"/>
    </font>
    <font>
      <sz val="12"/>
      <name val="GHEA Grapalat"/>
      <family val="3"/>
    </font>
    <font>
      <sz val="13"/>
      <color theme="1"/>
      <name val="GHEA Grapalat"/>
      <family val="3"/>
    </font>
    <font>
      <sz val="11"/>
      <color rgb="FFFF0000"/>
      <name val="GHEA Grapalat"/>
      <family val="3"/>
    </font>
    <font>
      <sz val="10"/>
      <name val="Arial LatArm"/>
      <family val="2"/>
    </font>
    <font>
      <b/>
      <i/>
      <sz val="11"/>
      <color theme="1"/>
      <name val="GHEA Grapalat"/>
      <family val="3"/>
    </font>
    <font>
      <b/>
      <i/>
      <sz val="12"/>
      <color theme="1"/>
      <name val="GHEA Grapalat"/>
      <family val="3"/>
    </font>
    <font>
      <b/>
      <sz val="12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8" applyNumberFormat="0" applyFill="0" applyProtection="0">
      <alignment horizontal="left" vertical="center" wrapText="1"/>
    </xf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164" fontId="3" fillId="0" borderId="0" xfId="0" applyNumberFormat="1" applyFont="1"/>
    <xf numFmtId="164" fontId="2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wrapText="1"/>
    </xf>
    <xf numFmtId="164" fontId="1" fillId="0" borderId="4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0" fontId="3" fillId="0" borderId="0" xfId="0" applyFont="1" applyAlignment="1">
      <alignment vertical="top"/>
    </xf>
    <xf numFmtId="0" fontId="9" fillId="0" borderId="6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164" fontId="11" fillId="0" borderId="4" xfId="0" applyNumberFormat="1" applyFont="1" applyBorder="1" applyAlignment="1">
      <alignment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4" fillId="0" borderId="10" xfId="1" applyFont="1" applyFill="1" applyBorder="1">
      <alignment horizontal="left" vertical="center" wrapText="1"/>
    </xf>
    <xf numFmtId="0" fontId="2" fillId="0" borderId="10" xfId="0" applyFont="1" applyBorder="1" applyAlignment="1">
      <alignment vertical="center" wrapText="1"/>
    </xf>
    <xf numFmtId="0" fontId="9" fillId="0" borderId="5" xfId="0" applyFont="1" applyBorder="1" applyAlignment="1">
      <alignment wrapText="1"/>
    </xf>
    <xf numFmtId="164" fontId="10" fillId="0" borderId="7" xfId="0" applyNumberFormat="1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2" borderId="10" xfId="0" applyFont="1" applyFill="1" applyBorder="1" applyAlignment="1">
      <alignment vertical="center" wrapText="1"/>
    </xf>
    <xf numFmtId="0" fontId="4" fillId="2" borderId="10" xfId="1" applyFont="1" applyFill="1" applyBorder="1">
      <alignment horizontal="left" vertical="center" wrapText="1"/>
    </xf>
    <xf numFmtId="0" fontId="4" fillId="2" borderId="10" xfId="0" applyFont="1" applyFill="1" applyBorder="1" applyAlignment="1">
      <alignment wrapText="1"/>
    </xf>
    <xf numFmtId="164" fontId="5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wrapText="1"/>
    </xf>
  </cellXfs>
  <cellStyles count="2">
    <cellStyle name="left_arm10_BordWW_900" xfId="1" xr:uid="{00000000-0005-0000-0000-000000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topLeftCell="A16" workbookViewId="0">
      <selection activeCell="C42" sqref="C42"/>
    </sheetView>
  </sheetViews>
  <sheetFormatPr defaultRowHeight="16.5" x14ac:dyDescent="0.3"/>
  <cols>
    <col min="1" max="1" width="55.140625" style="1" customWidth="1"/>
    <col min="2" max="2" width="18.5703125" style="1" customWidth="1"/>
    <col min="3" max="3" width="18.28515625" style="1" customWidth="1"/>
    <col min="4" max="4" width="20.85546875" style="18" customWidth="1"/>
    <col min="5" max="6" width="9.7109375" style="1" customWidth="1"/>
    <col min="7" max="7" width="8.85546875" style="1" customWidth="1"/>
    <col min="8" max="8" width="8.140625" style="1" customWidth="1"/>
    <col min="9" max="16384" width="9.140625" style="1"/>
  </cols>
  <sheetData>
    <row r="1" spans="1:4" ht="18.75" x14ac:dyDescent="0.35">
      <c r="A1" s="14"/>
      <c r="B1" s="14"/>
      <c r="C1" s="14"/>
      <c r="D1" s="25" t="s">
        <v>0</v>
      </c>
    </row>
    <row r="2" spans="1:4" s="26" customFormat="1" ht="55.5" customHeight="1" x14ac:dyDescent="0.25">
      <c r="B2" s="45" t="s">
        <v>41</v>
      </c>
      <c r="C2" s="45"/>
      <c r="D2" s="45"/>
    </row>
    <row r="3" spans="1:4" ht="24" customHeight="1" thickBot="1" x14ac:dyDescent="0.35">
      <c r="A3" s="1" t="s">
        <v>25</v>
      </c>
      <c r="C3" s="46" t="s">
        <v>26</v>
      </c>
      <c r="D3" s="46"/>
    </row>
    <row r="4" spans="1:4" s="8" customFormat="1" ht="33" x14ac:dyDescent="0.25">
      <c r="A4" s="32" t="s">
        <v>1</v>
      </c>
      <c r="B4" s="7" t="s">
        <v>2</v>
      </c>
      <c r="C4" s="7" t="s">
        <v>3</v>
      </c>
      <c r="D4" s="19" t="s">
        <v>28</v>
      </c>
    </row>
    <row r="5" spans="1:4" s="2" customFormat="1" x14ac:dyDescent="0.25">
      <c r="A5" s="33"/>
      <c r="B5" s="24" t="s">
        <v>42</v>
      </c>
      <c r="C5" s="24" t="s">
        <v>42</v>
      </c>
      <c r="D5" s="22"/>
    </row>
    <row r="6" spans="1:4" s="3" customFormat="1" ht="17.25" x14ac:dyDescent="0.3">
      <c r="A6" s="34" t="s">
        <v>4</v>
      </c>
      <c r="B6" s="9">
        <v>11710</v>
      </c>
      <c r="C6" s="9">
        <v>14930.4</v>
      </c>
      <c r="D6" s="20">
        <f>C6*100/B6</f>
        <v>127.50128095644749</v>
      </c>
    </row>
    <row r="7" spans="1:4" s="3" customFormat="1" ht="17.25" x14ac:dyDescent="0.3">
      <c r="A7" s="34" t="s">
        <v>5</v>
      </c>
      <c r="B7" s="9">
        <v>34400</v>
      </c>
      <c r="C7" s="9">
        <v>39995.5</v>
      </c>
      <c r="D7" s="20">
        <f t="shared" ref="D7:D20" si="0">C7*100/B7</f>
        <v>116.26598837209302</v>
      </c>
    </row>
    <row r="8" spans="1:4" s="3" customFormat="1" ht="17.25" x14ac:dyDescent="0.3">
      <c r="A8" s="34" t="s">
        <v>6</v>
      </c>
      <c r="B8" s="9">
        <v>2788.8</v>
      </c>
      <c r="C8" s="9">
        <v>5709.3</v>
      </c>
      <c r="D8" s="20">
        <f t="shared" si="0"/>
        <v>204.72246127366608</v>
      </c>
    </row>
    <row r="9" spans="1:4" s="3" customFormat="1" ht="17.25" x14ac:dyDescent="0.3">
      <c r="A9" s="34" t="s">
        <v>7</v>
      </c>
      <c r="B9" s="9">
        <v>3990</v>
      </c>
      <c r="C9" s="9">
        <v>7292.1</v>
      </c>
      <c r="D9" s="20">
        <f t="shared" si="0"/>
        <v>182.75939849624061</v>
      </c>
    </row>
    <row r="10" spans="1:4" s="4" customFormat="1" ht="33" x14ac:dyDescent="0.25">
      <c r="A10" s="35" t="s">
        <v>8</v>
      </c>
      <c r="B10" s="10">
        <v>287667.40000000002</v>
      </c>
      <c r="C10" s="10">
        <v>287667.40000000002</v>
      </c>
      <c r="D10" s="21">
        <f t="shared" si="0"/>
        <v>100</v>
      </c>
    </row>
    <row r="11" spans="1:4" s="4" customFormat="1" ht="20.25" customHeight="1" x14ac:dyDescent="0.3">
      <c r="A11" s="35" t="s">
        <v>9</v>
      </c>
      <c r="B11" s="10">
        <v>0</v>
      </c>
      <c r="C11" s="10">
        <v>0</v>
      </c>
      <c r="D11" s="20">
        <v>0</v>
      </c>
    </row>
    <row r="12" spans="1:4" s="4" customFormat="1" ht="66" x14ac:dyDescent="0.25">
      <c r="A12" s="36" t="s">
        <v>43</v>
      </c>
      <c r="B12" s="10">
        <v>792.8</v>
      </c>
      <c r="C12" s="10">
        <v>792.8</v>
      </c>
      <c r="D12" s="21">
        <f t="shared" si="0"/>
        <v>100</v>
      </c>
    </row>
    <row r="13" spans="1:4" s="15" customFormat="1" ht="17.25" x14ac:dyDescent="0.3">
      <c r="A13" s="35" t="s">
        <v>22</v>
      </c>
      <c r="B13" s="10">
        <v>6000</v>
      </c>
      <c r="C13" s="10">
        <v>25928.7</v>
      </c>
      <c r="D13" s="20">
        <f t="shared" si="0"/>
        <v>432.14499999999998</v>
      </c>
    </row>
    <row r="14" spans="1:4" s="2" customFormat="1" ht="17.25" x14ac:dyDescent="0.3">
      <c r="A14" s="33" t="s">
        <v>23</v>
      </c>
      <c r="B14" s="11">
        <v>11110</v>
      </c>
      <c r="C14" s="11">
        <v>12361.7</v>
      </c>
      <c r="D14" s="20">
        <f t="shared" si="0"/>
        <v>111.26642664266427</v>
      </c>
    </row>
    <row r="15" spans="1:4" s="2" customFormat="1" ht="17.25" x14ac:dyDescent="0.3">
      <c r="A15" s="33" t="s">
        <v>24</v>
      </c>
      <c r="B15" s="11">
        <v>12060</v>
      </c>
      <c r="C15" s="11">
        <v>12321.1</v>
      </c>
      <c r="D15" s="20">
        <f t="shared" si="0"/>
        <v>102.16500829187396</v>
      </c>
    </row>
    <row r="16" spans="1:4" s="2" customFormat="1" ht="17.25" x14ac:dyDescent="0.3">
      <c r="A16" s="33" t="s">
        <v>36</v>
      </c>
      <c r="B16" s="11">
        <v>2580</v>
      </c>
      <c r="C16" s="11">
        <v>3380</v>
      </c>
      <c r="D16" s="20">
        <f t="shared" si="0"/>
        <v>131.00775193798449</v>
      </c>
    </row>
    <row r="17" spans="1:4" s="4" customFormat="1" ht="17.25" x14ac:dyDescent="0.3">
      <c r="A17" s="35" t="s">
        <v>35</v>
      </c>
      <c r="B17" s="10">
        <v>4100</v>
      </c>
      <c r="C17" s="10">
        <v>3467.7</v>
      </c>
      <c r="D17" s="20">
        <f t="shared" si="0"/>
        <v>84.578048780487805</v>
      </c>
    </row>
    <row r="18" spans="1:4" s="2" customFormat="1" ht="17.25" x14ac:dyDescent="0.3">
      <c r="A18" s="33" t="s">
        <v>21</v>
      </c>
      <c r="B18" s="11">
        <v>1400</v>
      </c>
      <c r="C18" s="11">
        <v>6296</v>
      </c>
      <c r="D18" s="20">
        <f t="shared" si="0"/>
        <v>449.71428571428572</v>
      </c>
    </row>
    <row r="19" spans="1:4" s="2" customFormat="1" ht="17.25" x14ac:dyDescent="0.3">
      <c r="A19" s="37" t="s">
        <v>27</v>
      </c>
      <c r="B19" s="28">
        <f>SUM(B6:B18)</f>
        <v>378599</v>
      </c>
      <c r="C19" s="28">
        <f>SUM(C6:C18)</f>
        <v>420142.7</v>
      </c>
      <c r="D19" s="29">
        <f t="shared" si="0"/>
        <v>110.97300838089905</v>
      </c>
    </row>
    <row r="20" spans="1:4" s="3" customFormat="1" ht="18" thickBot="1" x14ac:dyDescent="0.35">
      <c r="A20" s="38" t="s">
        <v>38</v>
      </c>
      <c r="B20" s="27">
        <f>B19-B10-B11-B12</f>
        <v>90138.799999999974</v>
      </c>
      <c r="C20" s="27">
        <f>C19-C10-C11-C12</f>
        <v>131682.5</v>
      </c>
      <c r="D20" s="39">
        <f t="shared" si="0"/>
        <v>146.08858782233625</v>
      </c>
    </row>
    <row r="21" spans="1:4" s="8" customFormat="1" ht="33" x14ac:dyDescent="0.25">
      <c r="A21" s="32" t="s">
        <v>10</v>
      </c>
      <c r="B21" s="7" t="s">
        <v>2</v>
      </c>
      <c r="C21" s="7" t="s">
        <v>3</v>
      </c>
      <c r="D21" s="19" t="s">
        <v>28</v>
      </c>
    </row>
    <row r="22" spans="1:4" s="3" customFormat="1" x14ac:dyDescent="0.3">
      <c r="A22" s="34"/>
      <c r="B22" s="24" t="s">
        <v>42</v>
      </c>
      <c r="C22" s="24" t="s">
        <v>42</v>
      </c>
      <c r="D22" s="22"/>
    </row>
    <row r="23" spans="1:4" s="5" customFormat="1" ht="33" x14ac:dyDescent="0.3">
      <c r="A23" s="40" t="s">
        <v>11</v>
      </c>
      <c r="B23" s="12">
        <v>78729.5</v>
      </c>
      <c r="C23" s="12">
        <v>78729.5</v>
      </c>
      <c r="D23" s="23">
        <f>C23*100/B23</f>
        <v>100</v>
      </c>
    </row>
    <row r="24" spans="1:4" s="5" customFormat="1" ht="17.25" x14ac:dyDescent="0.3">
      <c r="A24" s="40" t="s">
        <v>12</v>
      </c>
      <c r="B24" s="12">
        <v>14026</v>
      </c>
      <c r="C24" s="12">
        <v>0</v>
      </c>
      <c r="D24" s="23">
        <f>C24*100/B24</f>
        <v>0</v>
      </c>
    </row>
    <row r="25" spans="1:4" s="4" customFormat="1" ht="27" customHeight="1" x14ac:dyDescent="0.25">
      <c r="A25" s="36" t="s">
        <v>29</v>
      </c>
      <c r="B25" s="10">
        <v>0</v>
      </c>
      <c r="C25" s="10">
        <v>0</v>
      </c>
      <c r="D25" s="44">
        <v>0</v>
      </c>
    </row>
    <row r="26" spans="1:4" s="5" customFormat="1" ht="17.25" x14ac:dyDescent="0.3">
      <c r="A26" s="40" t="s">
        <v>13</v>
      </c>
      <c r="B26" s="12">
        <v>9379.2000000000007</v>
      </c>
      <c r="C26" s="12">
        <v>9379.2000000000007</v>
      </c>
      <c r="D26" s="23">
        <f t="shared" ref="D26:D40" si="1">C26*100/B26</f>
        <v>100</v>
      </c>
    </row>
    <row r="27" spans="1:4" s="5" customFormat="1" ht="17.25" x14ac:dyDescent="0.3">
      <c r="A27" s="40" t="s">
        <v>14</v>
      </c>
      <c r="B27" s="12">
        <v>4825.3999999999996</v>
      </c>
      <c r="C27" s="12">
        <v>4825.3999999999996</v>
      </c>
      <c r="D27" s="23">
        <f t="shared" si="1"/>
        <v>100</v>
      </c>
    </row>
    <row r="28" spans="1:4" s="5" customFormat="1" ht="17.25" x14ac:dyDescent="0.3">
      <c r="A28" s="40" t="s">
        <v>15</v>
      </c>
      <c r="B28" s="12">
        <v>680.1</v>
      </c>
      <c r="C28" s="12">
        <v>680.1</v>
      </c>
      <c r="D28" s="23">
        <f t="shared" si="1"/>
        <v>100</v>
      </c>
    </row>
    <row r="29" spans="1:4" s="5" customFormat="1" ht="17.25" x14ac:dyDescent="0.3">
      <c r="A29" s="36" t="s">
        <v>32</v>
      </c>
      <c r="B29" s="12">
        <v>500</v>
      </c>
      <c r="C29" s="12">
        <v>411</v>
      </c>
      <c r="D29" s="23">
        <f t="shared" si="1"/>
        <v>82.2</v>
      </c>
    </row>
    <row r="30" spans="1:4" s="5" customFormat="1" ht="17.25" x14ac:dyDescent="0.3">
      <c r="A30" s="40" t="s">
        <v>16</v>
      </c>
      <c r="B30" s="12">
        <v>483.9</v>
      </c>
      <c r="C30" s="12">
        <v>483.9</v>
      </c>
      <c r="D30" s="23">
        <f t="shared" si="1"/>
        <v>100</v>
      </c>
    </row>
    <row r="31" spans="1:4" s="4" customFormat="1" ht="17.25" x14ac:dyDescent="0.3">
      <c r="A31" s="41" t="s">
        <v>17</v>
      </c>
      <c r="B31" s="16">
        <v>2594</v>
      </c>
      <c r="C31" s="16">
        <v>2594</v>
      </c>
      <c r="D31" s="23">
        <f t="shared" si="1"/>
        <v>100</v>
      </c>
    </row>
    <row r="32" spans="1:4" s="4" customFormat="1" ht="17.25" x14ac:dyDescent="0.3">
      <c r="A32" s="42" t="s">
        <v>37</v>
      </c>
      <c r="B32" s="16">
        <v>227</v>
      </c>
      <c r="C32" s="16">
        <v>227</v>
      </c>
      <c r="D32" s="23">
        <f t="shared" si="1"/>
        <v>100</v>
      </c>
    </row>
    <row r="33" spans="1:4" s="4" customFormat="1" ht="17.25" x14ac:dyDescent="0.3">
      <c r="A33" s="42" t="s">
        <v>30</v>
      </c>
      <c r="B33" s="16">
        <v>739.4</v>
      </c>
      <c r="C33" s="16">
        <v>739.4</v>
      </c>
      <c r="D33" s="23">
        <f t="shared" si="1"/>
        <v>100</v>
      </c>
    </row>
    <row r="34" spans="1:4" s="4" customFormat="1" ht="17.25" x14ac:dyDescent="0.3">
      <c r="A34" s="42" t="s">
        <v>33</v>
      </c>
      <c r="B34" s="16">
        <v>3338.8</v>
      </c>
      <c r="C34" s="16">
        <v>3338.8</v>
      </c>
      <c r="D34" s="23">
        <f t="shared" si="1"/>
        <v>100</v>
      </c>
    </row>
    <row r="35" spans="1:4" s="5" customFormat="1" ht="17.25" x14ac:dyDescent="0.3">
      <c r="A35" s="43" t="s">
        <v>18</v>
      </c>
      <c r="B35" s="17">
        <v>4530</v>
      </c>
      <c r="C35" s="17">
        <v>4530</v>
      </c>
      <c r="D35" s="23">
        <f t="shared" si="1"/>
        <v>100</v>
      </c>
    </row>
    <row r="36" spans="1:4" s="5" customFormat="1" ht="17.25" x14ac:dyDescent="0.3">
      <c r="A36" s="40" t="s">
        <v>19</v>
      </c>
      <c r="B36" s="12">
        <v>229656.2</v>
      </c>
      <c r="C36" s="12">
        <v>229656.2</v>
      </c>
      <c r="D36" s="23">
        <f t="shared" si="1"/>
        <v>100</v>
      </c>
    </row>
    <row r="37" spans="1:4" s="4" customFormat="1" ht="17.25" x14ac:dyDescent="0.3">
      <c r="A37" s="35" t="s">
        <v>39</v>
      </c>
      <c r="B37" s="10">
        <v>2055</v>
      </c>
      <c r="C37" s="10">
        <v>2055</v>
      </c>
      <c r="D37" s="23">
        <f t="shared" si="1"/>
        <v>100</v>
      </c>
    </row>
    <row r="38" spans="1:4" s="5" customFormat="1" ht="17.25" x14ac:dyDescent="0.3">
      <c r="A38" s="40" t="s">
        <v>40</v>
      </c>
      <c r="B38" s="12">
        <v>858.6</v>
      </c>
      <c r="C38" s="12">
        <v>858.6</v>
      </c>
      <c r="D38" s="23">
        <f t="shared" si="1"/>
        <v>100</v>
      </c>
    </row>
    <row r="39" spans="1:4" s="5" customFormat="1" ht="33" x14ac:dyDescent="0.3">
      <c r="A39" s="40" t="s">
        <v>31</v>
      </c>
      <c r="B39" s="12">
        <v>54036.5</v>
      </c>
      <c r="C39" s="12">
        <v>54036.5</v>
      </c>
      <c r="D39" s="23">
        <f t="shared" si="1"/>
        <v>100</v>
      </c>
    </row>
    <row r="40" spans="1:4" s="3" customFormat="1" ht="33" x14ac:dyDescent="0.3">
      <c r="A40" s="34" t="s">
        <v>20</v>
      </c>
      <c r="B40" s="9">
        <v>1000</v>
      </c>
      <c r="C40" s="9">
        <v>380</v>
      </c>
      <c r="D40" s="23">
        <f t="shared" si="1"/>
        <v>38</v>
      </c>
    </row>
    <row r="41" spans="1:4" s="3" customFormat="1" ht="18" thickBot="1" x14ac:dyDescent="0.35">
      <c r="A41" s="6" t="s">
        <v>34</v>
      </c>
      <c r="B41" s="13">
        <v>0</v>
      </c>
      <c r="C41" s="13">
        <v>19741.099999999999</v>
      </c>
      <c r="D41" s="23"/>
    </row>
    <row r="43" spans="1:4" s="30" customFormat="1" x14ac:dyDescent="0.25">
      <c r="D43" s="31"/>
    </row>
  </sheetData>
  <mergeCells count="2">
    <mergeCell ref="B2:D2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2-ին եռամսյակ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2024-07-11T10:21:49Z</dcterms:modified>
</cp:coreProperties>
</file>